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C7F9B262-24CB-4A44-A751-D2B8722DD7BE}" xr6:coauthVersionLast="46" xr6:coauthVersionMax="46" xr10:uidLastSave="{00000000-0000-0000-0000-000000000000}"/>
  <bookViews>
    <workbookView xWindow="-289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<sst xmlns="http://schemas.openxmlformats.org/spreadsheetml/2006/main" count="216" uniqueCount="151">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</sst>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F149" sqref="F149"/>
    </sheetView>
  </sheetViews>
  <sheetFormatPr defaultRowHeight="15" x14ac:dyDescent="0.25"/>
  <cols>
    <col min="1" max="2" width="3" customWidth="1"/>
    <col min="6" max="6" width="10.140625" bestFit="1" customWidth="1"/>
    <col min="7" max="7" width="12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5813068.3199999994</v>
      </c>
      <c r="I5" s="2"/>
      <c r="J5" t="s">
        <v>9</v>
      </c>
      <c r="K5" t="s">
        <v>10</v>
      </c>
      <c r="L5" t="s">
        <v>11</v>
      </c>
      <c r="N5" s="6">
        <f>$F$148*($G151/100)</f>
        <v>968844.72</v>
      </c>
      <c r="Q5" t="s">
        <v>9</v>
      </c>
      <c r="R5" t="s">
        <v>10</v>
      </c>
      <c r="S5" t="s">
        <v>11</v>
      </c>
      <c r="U5" s="6">
        <f>$F$148*($G152/100)</f>
        <v>403685.30000000005</v>
      </c>
      <c r="X5" t="s">
        <v>9</v>
      </c>
      <c r="Y5" t="s">
        <v>10</v>
      </c>
      <c r="Z5" t="s">
        <v>11</v>
      </c>
      <c r="AB5" s="6">
        <f>$F$148*($G153/100)</f>
        <v>322948.24</v>
      </c>
      <c r="AW5" s="6">
        <f>$F$148*($G156/100)</f>
        <v>0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1162613.6639999999</v>
      </c>
      <c r="H6" s="4">
        <f t="shared" ref="H6:H35" si="0">G6/$F$148</f>
        <v>0.14399999999999999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184080.49679999999</v>
      </c>
      <c r="O6" s="4">
        <f t="shared" ref="O6:O30" si="2">N6/$F$148</f>
        <v>2.2800000000000001E-2</v>
      </c>
      <c r="P6" s="2"/>
      <c r="Q6" t="s">
        <v>81</v>
      </c>
      <c r="R6" t="s">
        <v>82</v>
      </c>
      <c r="S6">
        <v>20</v>
      </c>
      <c r="U6" s="2">
        <f>(S6/100)*U$5</f>
        <v>80737.060000000012</v>
      </c>
      <c r="V6" s="4">
        <f t="shared" ref="V6:V30" si="3">U6/$F$148</f>
        <v>1.0000000000000002E-2</v>
      </c>
      <c r="X6" t="s">
        <v>93</v>
      </c>
      <c r="Y6" t="s">
        <v>94</v>
      </c>
      <c r="Z6">
        <v>30</v>
      </c>
      <c r="AB6" s="2">
        <f>(Z6/100)*AB$5</f>
        <v>96884.471999999994</v>
      </c>
      <c r="AC6" s="4">
        <f t="shared" ref="AC6:AC30" si="4">AB6/$F$148</f>
        <v>1.1999999999999999E-2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813829.56479999993</v>
      </c>
      <c r="H7" s="4">
        <f t="shared" si="0"/>
        <v>0.10079999999999999</v>
      </c>
      <c r="I7" s="2"/>
      <c r="J7" t="s">
        <v>12</v>
      </c>
      <c r="K7" t="s">
        <v>13</v>
      </c>
      <c r="L7">
        <v>8</v>
      </c>
      <c r="N7" s="2">
        <f t="shared" si="1"/>
        <v>77507.577600000004</v>
      </c>
      <c r="O7" s="4">
        <f t="shared" si="2"/>
        <v>9.6000000000000009E-3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80737.060000000012</v>
      </c>
      <c r="V7" s="4">
        <f t="shared" si="3"/>
        <v>1.0000000000000002E-2</v>
      </c>
      <c r="X7" t="s">
        <v>95</v>
      </c>
      <c r="Y7" t="s">
        <v>96</v>
      </c>
      <c r="Z7">
        <v>30</v>
      </c>
      <c r="AB7" s="2">
        <f t="shared" ref="AB7:AB30" si="7">(Z7/100)*AB$5</f>
        <v>96884.471999999994</v>
      </c>
      <c r="AC7" s="4">
        <f t="shared" si="4"/>
        <v>1.1999999999999999E-2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581306.83199999994</v>
      </c>
      <c r="H8" s="4">
        <f t="shared" si="0"/>
        <v>7.1999999999999995E-2</v>
      </c>
      <c r="I8" s="2"/>
      <c r="J8" t="s">
        <v>18</v>
      </c>
      <c r="K8" t="s">
        <v>19</v>
      </c>
      <c r="L8">
        <v>7</v>
      </c>
      <c r="N8" s="2">
        <f t="shared" si="1"/>
        <v>67819.130400000009</v>
      </c>
      <c r="O8" s="4">
        <f t="shared" si="2"/>
        <v>8.4000000000000012E-3</v>
      </c>
      <c r="P8" s="2"/>
      <c r="Q8" t="s">
        <v>77</v>
      </c>
      <c r="R8" t="s">
        <v>78</v>
      </c>
      <c r="S8">
        <v>15</v>
      </c>
      <c r="U8" s="2">
        <f t="shared" si="6"/>
        <v>60552.795000000006</v>
      </c>
      <c r="V8" s="4">
        <f t="shared" si="3"/>
        <v>7.5000000000000006E-3</v>
      </c>
      <c r="X8" t="s">
        <v>99</v>
      </c>
      <c r="Y8" t="s">
        <v>100</v>
      </c>
      <c r="Z8">
        <v>30</v>
      </c>
      <c r="AB8" s="2">
        <f t="shared" si="7"/>
        <v>96884.471999999994</v>
      </c>
      <c r="AC8" s="4">
        <f t="shared" si="4"/>
        <v>1.1999999999999999E-2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581306.83199999994</v>
      </c>
      <c r="H9" s="4">
        <f t="shared" si="0"/>
        <v>7.1999999999999995E-2</v>
      </c>
      <c r="I9" s="2"/>
      <c r="J9" t="s">
        <v>20</v>
      </c>
      <c r="K9" t="s">
        <v>21</v>
      </c>
      <c r="L9">
        <v>7</v>
      </c>
      <c r="N9" s="2">
        <f t="shared" si="1"/>
        <v>67819.130400000009</v>
      </c>
      <c r="O9" s="4">
        <f t="shared" si="2"/>
        <v>8.4000000000000012E-3</v>
      </c>
      <c r="P9" s="2"/>
      <c r="Q9" t="s">
        <v>79</v>
      </c>
      <c r="R9" t="s">
        <v>80</v>
      </c>
      <c r="S9">
        <v>15</v>
      </c>
      <c r="U9" s="2">
        <f t="shared" si="6"/>
        <v>60552.795000000006</v>
      </c>
      <c r="V9" s="4">
        <f t="shared" si="3"/>
        <v>7.5000000000000006E-3</v>
      </c>
      <c r="X9" t="s">
        <v>97</v>
      </c>
      <c r="Y9" t="s">
        <v>98</v>
      </c>
      <c r="Z9">
        <v>10</v>
      </c>
      <c r="AB9" s="2">
        <f t="shared" si="7"/>
        <v>32294.824000000001</v>
      </c>
      <c r="AC9" s="4">
        <f t="shared" si="4"/>
        <v>4.0000000000000001E-3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581306.83199999994</v>
      </c>
      <c r="H10" s="4">
        <f t="shared" si="0"/>
        <v>7.1999999999999995E-2</v>
      </c>
      <c r="I10" s="2"/>
      <c r="J10" t="s">
        <v>35</v>
      </c>
      <c r="K10" t="s">
        <v>36</v>
      </c>
      <c r="L10">
        <v>8</v>
      </c>
      <c r="N10" s="2">
        <f t="shared" si="1"/>
        <v>77507.577600000004</v>
      </c>
      <c r="O10" s="4">
        <f t="shared" si="2"/>
        <v>9.6000000000000009E-3</v>
      </c>
      <c r="P10" s="2"/>
      <c r="Q10" s="8" t="s">
        <v>89</v>
      </c>
      <c r="R10" t="s">
        <v>90</v>
      </c>
      <c r="S10">
        <v>10</v>
      </c>
      <c r="U10" s="2">
        <f t="shared" si="6"/>
        <v>40368.530000000006</v>
      </c>
      <c r="V10" s="4">
        <f t="shared" si="3"/>
        <v>5.000000000000001E-3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581306.83199999994</v>
      </c>
      <c r="H11" s="4">
        <f t="shared" si="0"/>
        <v>7.1999999999999995E-2</v>
      </c>
      <c r="I11" s="2"/>
      <c r="J11" t="s">
        <v>43</v>
      </c>
      <c r="K11" t="s">
        <v>44</v>
      </c>
      <c r="L11">
        <v>8</v>
      </c>
      <c r="N11" s="2">
        <f t="shared" si="1"/>
        <v>77507.577600000004</v>
      </c>
      <c r="O11" s="4">
        <f t="shared" si="2"/>
        <v>9.6000000000000009E-3</v>
      </c>
      <c r="P11" s="2"/>
      <c r="Q11" t="s">
        <v>91</v>
      </c>
      <c r="R11" t="s">
        <v>92</v>
      </c>
      <c r="S11">
        <v>10</v>
      </c>
      <c r="U11" s="2">
        <f t="shared" si="6"/>
        <v>40368.530000000006</v>
      </c>
      <c r="V11" s="4">
        <f t="shared" si="3"/>
        <v>5.000000000000001E-3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581306.83199999994</v>
      </c>
      <c r="H12" s="4">
        <f t="shared" si="0"/>
        <v>7.1999999999999995E-2</v>
      </c>
      <c r="I12" s="2"/>
      <c r="J12" t="s">
        <v>28</v>
      </c>
      <c r="K12" t="s">
        <v>29</v>
      </c>
      <c r="L12">
        <v>6</v>
      </c>
      <c r="N12" s="2">
        <f t="shared" si="1"/>
        <v>58130.683199999999</v>
      </c>
      <c r="O12" s="4">
        <f t="shared" si="2"/>
        <v>7.1999999999999998E-3</v>
      </c>
      <c r="P12" s="2"/>
      <c r="Q12" t="s">
        <v>85</v>
      </c>
      <c r="R12" t="s">
        <v>86</v>
      </c>
      <c r="S12">
        <v>5</v>
      </c>
      <c r="U12" s="2">
        <f t="shared" si="6"/>
        <v>20184.265000000003</v>
      </c>
      <c r="V12" s="4">
        <f t="shared" si="3"/>
        <v>2.5000000000000005E-3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465045.46559999994</v>
      </c>
      <c r="H13" s="4">
        <f t="shared" si="0"/>
        <v>5.7599999999999991E-2</v>
      </c>
      <c r="I13" s="2"/>
      <c r="J13" t="s">
        <v>14</v>
      </c>
      <c r="K13" t="s">
        <v>15</v>
      </c>
      <c r="L13">
        <v>5</v>
      </c>
      <c r="N13" s="2">
        <f t="shared" si="1"/>
        <v>48442.236000000004</v>
      </c>
      <c r="O13" s="4">
        <f t="shared" si="2"/>
        <v>6.0000000000000001E-3</v>
      </c>
      <c r="P13" s="2"/>
      <c r="Q13" t="s">
        <v>87</v>
      </c>
      <c r="R13" t="s">
        <v>88</v>
      </c>
      <c r="S13">
        <v>5</v>
      </c>
      <c r="U13" s="2">
        <f t="shared" si="6"/>
        <v>20184.265000000003</v>
      </c>
      <c r="V13" s="4">
        <f t="shared" si="3"/>
        <v>2.5000000000000005E-3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465045.46559999994</v>
      </c>
      <c r="H14" s="4">
        <f t="shared" si="0"/>
        <v>5.7599999999999991E-2</v>
      </c>
      <c r="I14" s="2"/>
      <c r="J14" t="s">
        <v>37</v>
      </c>
      <c r="K14" t="s">
        <v>38</v>
      </c>
      <c r="L14">
        <v>5</v>
      </c>
      <c r="N14" s="2">
        <f t="shared" si="1"/>
        <v>48442.236000000004</v>
      </c>
      <c r="O14" s="4">
        <f t="shared" si="2"/>
        <v>6.0000000000000001E-3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48442.236000000004</v>
      </c>
      <c r="O15" s="4">
        <f t="shared" si="2"/>
        <v>6.0000000000000001E-3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38753.788800000002</v>
      </c>
      <c r="O16" s="4">
        <f t="shared" si="2"/>
        <v>4.8000000000000004E-3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38753.788800000002</v>
      </c>
      <c r="O17" s="4">
        <f t="shared" si="2"/>
        <v>4.8000000000000004E-3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48442.236000000004</v>
      </c>
      <c r="O18" s="4">
        <f t="shared" si="2"/>
        <v>6.0000000000000001E-3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29065.3416</v>
      </c>
      <c r="O19" s="4">
        <f t="shared" si="2"/>
        <v>3.5999999999999999E-3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29065.3416</v>
      </c>
      <c r="O20" s="4">
        <f t="shared" si="2"/>
        <v>3.5999999999999999E-3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29065.3416</v>
      </c>
      <c r="O21" s="4">
        <f t="shared" si="2"/>
        <v>3.5999999999999999E-3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242211.18</v>
      </c>
      <c r="J40" t="s">
        <v>9</v>
      </c>
      <c r="K40" t="s">
        <v>10</v>
      </c>
      <c r="L40" t="s">
        <v>11</v>
      </c>
      <c r="N40" s="6">
        <f>$F$148*($G155/100)</f>
        <v>80737.06</v>
      </c>
      <c r="O40"/>
      <c r="Q40" t="s">
        <v>9</v>
      </c>
      <c r="R40" t="s">
        <v>10</v>
      </c>
      <c r="S40" t="s">
        <v>11</v>
      </c>
      <c r="U40">
        <f>$F$148*($G156/100)</f>
        <v>0</v>
      </c>
      <c r="X40" t="s">
        <v>9</v>
      </c>
      <c r="Y40" t="s">
        <v>10</v>
      </c>
      <c r="Z40" t="s">
        <v>11</v>
      </c>
      <c r="AB40">
        <f>$F$148*($G157/100)</f>
        <v>242211.18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121105.59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80737.06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0</v>
      </c>
      <c r="V41" s="4">
        <f>U41/$F$148</f>
        <v>0</v>
      </c>
      <c r="X41" t="s">
        <v>135</v>
      </c>
      <c r="Y41" t="s">
        <v>136</v>
      </c>
      <c r="Z41">
        <v>40</v>
      </c>
      <c r="AB41" s="2">
        <f>(Z41/100)*AB$40</f>
        <v>96884.472000000009</v>
      </c>
      <c r="AC41" s="4">
        <f>AB41/$F$148</f>
        <v>1.2E-2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60552.794999999998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0</v>
      </c>
      <c r="V42" s="4">
        <f t="shared" ref="V42:V70" si="20">U42/$F$148</f>
        <v>0</v>
      </c>
      <c r="X42" t="s">
        <v>133</v>
      </c>
      <c r="Y42" t="s">
        <v>134</v>
      </c>
      <c r="Z42">
        <v>30</v>
      </c>
      <c r="AB42" s="2">
        <f t="shared" ref="AB42:AB65" si="21">(Z42/100)*AB$40</f>
        <v>72663.353999999992</v>
      </c>
      <c r="AC42" s="4">
        <f t="shared" ref="AC42:AC70" si="22">AB42/$F$148</f>
        <v>8.9999999999999993E-3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60552.794999999998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0</v>
      </c>
      <c r="V43" s="4">
        <f t="shared" si="20"/>
        <v>0</v>
      </c>
      <c r="X43" t="s">
        <v>137</v>
      </c>
      <c r="Y43" t="s">
        <v>138</v>
      </c>
      <c r="Z43">
        <v>30</v>
      </c>
      <c r="AB43" s="2">
        <f t="shared" si="21"/>
        <v>72663.353999999992</v>
      </c>
      <c r="AC43" s="4">
        <f t="shared" si="22"/>
        <v>8.9999999999999993E-3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0</v>
      </c>
      <c r="V44" s="4">
        <f t="shared" si="20"/>
        <v>0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0</v>
      </c>
      <c r="V45" s="4">
        <f t="shared" si="20"/>
        <v>0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0</v>
      </c>
      <c r="V46" s="4">
        <f t="shared" si="20"/>
        <v>0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0</v>
      </c>
      <c r="V47" s="4">
        <f t="shared" si="20"/>
        <v>0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0</v>
      </c>
      <c r="V48" s="4">
        <f t="shared" si="20"/>
        <v>0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0</v>
      </c>
      <c r="V49" s="4">
        <f t="shared" si="20"/>
        <v>0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0</v>
      </c>
      <c r="V50" s="4">
        <f t="shared" si="20"/>
        <v>0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0</v>
      </c>
      <c r="V51" s="4">
        <f t="shared" si="20"/>
        <v>0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8073706</v>
      </c>
    </row>
    <row r="150" spans="4:36" x14ac:dyDescent="0.25">
      <c r="D150" t="s">
        <v>0</v>
      </c>
      <c r="G150">
        <v>72</v>
      </c>
    </row>
    <row r="151" spans="4:36" x14ac:dyDescent="0.25">
      <c r="D151" t="s">
        <v>1</v>
      </c>
      <c r="G151">
        <v>12</v>
      </c>
    </row>
    <row r="152" spans="4:36" x14ac:dyDescent="0.25">
      <c r="D152" t="s">
        <v>2</v>
      </c>
      <c r="G152">
        <v>5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0</v>
      </c>
    </row>
    <row r="157" spans="4:36" x14ac:dyDescent="0.25">
      <c r="D157" t="s">
        <v>7</v>
      </c>
      <c r="G157">
        <v>3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2021-04-05T19:51:07Z</dcterms:modified>
</cp:coreProperties>
</file>